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on\Downloads\"/>
    </mc:Choice>
  </mc:AlternateContent>
  <xr:revisionPtr revIDLastSave="0" documentId="13_ncr:1_{9A791F13-5BCF-4347-A260-F90A5F749B48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Load table - Winter" sheetId="7" r:id="rId1"/>
    <sheet name="Load table - Summer" sheetId="8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8" l="1"/>
  <c r="F27" i="8" s="1"/>
  <c r="E26" i="8"/>
  <c r="F26" i="8" s="1"/>
  <c r="E24" i="8"/>
  <c r="F24" i="8" s="1"/>
  <c r="E23" i="8"/>
  <c r="E22" i="8"/>
  <c r="F22" i="8" s="1"/>
  <c r="E21" i="8"/>
  <c r="F21" i="8" s="1"/>
  <c r="E20" i="8"/>
  <c r="F20" i="8" s="1"/>
  <c r="E18" i="8"/>
  <c r="F18" i="8" s="1"/>
  <c r="E17" i="8"/>
  <c r="F17" i="8" s="1"/>
  <c r="E16" i="8"/>
  <c r="F16" i="8" s="1"/>
  <c r="E13" i="8"/>
  <c r="F13" i="8" s="1"/>
  <c r="E12" i="8"/>
  <c r="E11" i="8"/>
  <c r="F11" i="8" s="1"/>
  <c r="E10" i="8"/>
  <c r="F10" i="8" s="1"/>
  <c r="E9" i="8"/>
  <c r="F9" i="8" s="1"/>
  <c r="E8" i="8"/>
  <c r="E29" i="8" l="1"/>
  <c r="E31" i="8" s="1"/>
  <c r="F8" i="8"/>
  <c r="F29" i="8" s="1"/>
  <c r="E27" i="7"/>
  <c r="F27" i="7" s="1"/>
  <c r="E26" i="7"/>
  <c r="F26" i="7" s="1"/>
  <c r="E24" i="7"/>
  <c r="F24" i="7" s="1"/>
  <c r="E23" i="7"/>
  <c r="E22" i="7"/>
  <c r="F22" i="7" s="1"/>
  <c r="E21" i="7"/>
  <c r="F21" i="7" s="1"/>
  <c r="E20" i="7"/>
  <c r="F20" i="7" s="1"/>
  <c r="E18" i="7"/>
  <c r="F18" i="7" s="1"/>
  <c r="E17" i="7"/>
  <c r="F17" i="7" s="1"/>
  <c r="E16" i="7"/>
  <c r="F16" i="7" s="1"/>
  <c r="E13" i="7"/>
  <c r="F13" i="7" s="1"/>
  <c r="E12" i="7"/>
  <c r="E11" i="7"/>
  <c r="F11" i="7" s="1"/>
  <c r="E10" i="7"/>
  <c r="F10" i="7" s="1"/>
  <c r="E9" i="7"/>
  <c r="F9" i="7" s="1"/>
  <c r="E8" i="7"/>
  <c r="F8" i="7" s="1"/>
  <c r="F29" i="7" l="1"/>
  <c r="E29" i="7"/>
  <c r="E31" i="7" s="1"/>
</calcChain>
</file>

<file path=xl/sharedStrings.xml><?xml version="1.0" encoding="utf-8"?>
<sst xmlns="http://schemas.openxmlformats.org/spreadsheetml/2006/main" count="99" uniqueCount="45">
  <si>
    <t>Qty #</t>
  </si>
  <si>
    <t>Appliance</t>
  </si>
  <si>
    <t>Power</t>
  </si>
  <si>
    <t>Total Winter</t>
  </si>
  <si>
    <t>Comments</t>
  </si>
  <si>
    <t>Daily Energy</t>
  </si>
  <si>
    <t>6 months</t>
  </si>
  <si>
    <t>W</t>
  </si>
  <si>
    <t>hr per day</t>
  </si>
  <si>
    <t>kWh</t>
  </si>
  <si>
    <t>180 days (kWh)</t>
  </si>
  <si>
    <t>As per Fridge Rating</t>
  </si>
  <si>
    <t>Modem</t>
  </si>
  <si>
    <t>Toaster</t>
  </si>
  <si>
    <t>Kitchen</t>
  </si>
  <si>
    <t>Microwave</t>
  </si>
  <si>
    <t>Elec Kettle</t>
  </si>
  <si>
    <t>LED Lights</t>
  </si>
  <si>
    <t>Washing machine</t>
  </si>
  <si>
    <t>TV LED</t>
  </si>
  <si>
    <t>Computer Laptop</t>
  </si>
  <si>
    <t>Bedrooms</t>
  </si>
  <si>
    <t>Elec Oven</t>
  </si>
  <si>
    <t>Lounge/Entertainment</t>
  </si>
  <si>
    <t>Laundry &amp; bathroom &amp; Hot water</t>
  </si>
  <si>
    <t>High consumption</t>
  </si>
  <si>
    <t>High Surge load</t>
  </si>
  <si>
    <t>Reverse cycle A/C</t>
  </si>
  <si>
    <t>Ave Run Time</t>
  </si>
  <si>
    <t>Water Pump (off-grid)</t>
  </si>
  <si>
    <t>Please adjust this column</t>
  </si>
  <si>
    <t xml:space="preserve"> Average Daily Consumption (kWh)</t>
  </si>
  <si>
    <t>Adjust if required</t>
  </si>
  <si>
    <t>Winter</t>
  </si>
  <si>
    <t>Basic Off-grid Load table</t>
  </si>
  <si>
    <t>Efficient Fridge</t>
  </si>
  <si>
    <t>Adjust Quantity</t>
  </si>
  <si>
    <t>Battery System Voltage =</t>
  </si>
  <si>
    <t>V</t>
  </si>
  <si>
    <t>TOTAL AC - Daily load</t>
  </si>
  <si>
    <t>Ah used per day</t>
  </si>
  <si>
    <t>kWh per day</t>
  </si>
  <si>
    <t>Summer</t>
  </si>
  <si>
    <t xml:space="preserve">Average </t>
  </si>
  <si>
    <t>For battery and solar sizing, try the interactive Off-grid Load Calculator.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</si>
</sst>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theme="3" tint="0.39997558519241921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sz val="14"/>
      <color rgb="FF0070C0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Abad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76">
    <xf numFmtId="0" fontId="0" fillId="0" borderId="0" xfId="0"/>
    <xf numFmtId="1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12" fillId="3" borderId="9" xfId="0" applyFont="1" applyFill="1" applyBorder="1" applyAlignment="1">
      <alignment horizontal="left" vertical="center"/>
    </xf>
    <xf numFmtId="2" fontId="11" fillId="3" borderId="9" xfId="0" applyNumberFormat="1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/>
    </xf>
    <xf numFmtId="2" fontId="15" fillId="3" borderId="9" xfId="0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18" fillId="4" borderId="1" xfId="0" applyFont="1" applyFill="1" applyBorder="1" applyAlignment="1">
      <alignment horizontal="left"/>
    </xf>
    <xf numFmtId="0" fontId="18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0" fontId="18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left"/>
    </xf>
    <xf numFmtId="164" fontId="11" fillId="3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2" fontId="0" fillId="0" borderId="0" xfId="0" applyNumberFormat="1"/>
    <xf numFmtId="0" fontId="20" fillId="0" borderId="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1" fontId="20" fillId="0" borderId="11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17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left"/>
    </xf>
    <xf numFmtId="0" fontId="23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26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33868</xdr:colOff>
      <xdr:row>0</xdr:row>
      <xdr:rowOff>533399</xdr:rowOff>
    </xdr:from>
    <xdr:to>
      <xdr:col>0</xdr:col>
      <xdr:colOff>1284226</xdr:colOff>
      <xdr:row>1</xdr:row>
      <xdr:rowOff>431800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CD233E-8F3D-4BDC-AB29-EE6643ADE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68" y="533399"/>
          <a:ext cx="1250358" cy="550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33868</xdr:colOff>
      <xdr:row>0</xdr:row>
      <xdr:rowOff>533399</xdr:rowOff>
    </xdr:from>
    <xdr:to>
      <xdr:col>0</xdr:col>
      <xdr:colOff>1284226</xdr:colOff>
      <xdr:row>1</xdr:row>
      <xdr:rowOff>431800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5640A8-5E73-4594-95F0-D1CBDCD24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68" y="533399"/>
          <a:ext cx="1250358" cy="546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hotonik.solar/off-grid-load-tabl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E39FD-D6EB-4FF9-96FB-491FAC97B8B2}">
  <sheetPr>
    <pageSetUpPr fitToPage="1"/>
  </sheetPr>
  <dimension ref="A1:G33"/>
  <sheetViews>
    <sheetView showGridLines="0" tabSelected="1" topLeftCell="A5" zoomScale="90" zoomScaleNormal="90" workbookViewId="0">
      <selection activeCell="E35" sqref="E35"/>
    </sheetView>
  </sheetViews>
  <sheetFormatPr defaultRowHeight="14.4" x14ac:dyDescent="0.3"/>
  <cols>
    <col min="1" max="1" width="19.44140625" customWidth="1"/>
    <col min="2" max="2" width="39.44140625" customWidth="1"/>
    <col min="3" max="3" width="17.21875" customWidth="1"/>
    <col min="4" max="4" width="18" customWidth="1"/>
    <col min="5" max="5" width="16.21875" customWidth="1"/>
    <col min="6" max="6" width="17.44140625" hidden="1" customWidth="1"/>
    <col min="7" max="7" width="22.77734375" customWidth="1"/>
  </cols>
  <sheetData>
    <row r="1" spans="1:7" ht="51" customHeight="1" x14ac:dyDescent="0.3">
      <c r="B1" s="53" t="s">
        <v>34</v>
      </c>
      <c r="C1" s="53"/>
      <c r="D1" s="53"/>
      <c r="E1" s="53"/>
    </row>
    <row r="2" spans="1:7" ht="42.75" customHeight="1" thickBot="1" x14ac:dyDescent="0.35">
      <c r="A2" s="6"/>
      <c r="B2" s="59" t="s">
        <v>31</v>
      </c>
      <c r="C2" s="59"/>
      <c r="D2" s="59"/>
      <c r="E2" s="59"/>
      <c r="F2" s="7"/>
      <c r="G2" s="9" t="s">
        <v>33</v>
      </c>
    </row>
    <row r="3" spans="1:7" ht="20.25" customHeight="1" x14ac:dyDescent="0.3">
      <c r="A3" s="60" t="s">
        <v>0</v>
      </c>
      <c r="B3" s="60" t="s">
        <v>1</v>
      </c>
      <c r="C3" s="61" t="s">
        <v>2</v>
      </c>
      <c r="D3" s="62" t="s">
        <v>43</v>
      </c>
      <c r="E3" s="63"/>
      <c r="F3" s="28" t="s">
        <v>3</v>
      </c>
      <c r="G3" s="56" t="s">
        <v>4</v>
      </c>
    </row>
    <row r="4" spans="1:7" ht="15" customHeight="1" x14ac:dyDescent="0.3">
      <c r="A4" s="60"/>
      <c r="B4" s="60"/>
      <c r="C4" s="61"/>
      <c r="D4" s="49" t="s">
        <v>28</v>
      </c>
      <c r="E4" s="49" t="s">
        <v>5</v>
      </c>
      <c r="F4" s="28" t="s">
        <v>6</v>
      </c>
      <c r="G4" s="57"/>
    </row>
    <row r="5" spans="1:7" ht="15" customHeight="1" x14ac:dyDescent="0.3">
      <c r="A5" s="60"/>
      <c r="B5" s="60"/>
      <c r="C5" s="28" t="s">
        <v>7</v>
      </c>
      <c r="D5" s="48" t="s">
        <v>8</v>
      </c>
      <c r="E5" s="48" t="s">
        <v>9</v>
      </c>
      <c r="F5" s="28" t="s">
        <v>10</v>
      </c>
      <c r="G5" s="58"/>
    </row>
    <row r="6" spans="1:7" ht="29.25" customHeight="1" x14ac:dyDescent="0.3">
      <c r="A6" s="38" t="s">
        <v>36</v>
      </c>
      <c r="C6" s="37" t="s">
        <v>32</v>
      </c>
      <c r="D6" s="11" t="s">
        <v>30</v>
      </c>
      <c r="E6" s="3"/>
      <c r="F6" s="4"/>
      <c r="G6" s="2"/>
    </row>
    <row r="7" spans="1:7" ht="18.75" customHeight="1" x14ac:dyDescent="0.35">
      <c r="A7" s="54" t="s">
        <v>14</v>
      </c>
      <c r="B7" s="55"/>
      <c r="C7" s="10"/>
      <c r="D7" s="39"/>
      <c r="E7" s="16"/>
      <c r="F7" s="4"/>
      <c r="G7" s="2"/>
    </row>
    <row r="8" spans="1:7" ht="18.75" customHeight="1" x14ac:dyDescent="0.35">
      <c r="A8" s="29">
        <v>1</v>
      </c>
      <c r="B8" s="30" t="s">
        <v>35</v>
      </c>
      <c r="C8" s="10">
        <v>125</v>
      </c>
      <c r="D8" s="39">
        <v>24</v>
      </c>
      <c r="E8" s="16">
        <f>((D8-14)*C8)*A8/1000</f>
        <v>1.25</v>
      </c>
      <c r="F8" s="1">
        <f>E8*180</f>
        <v>225</v>
      </c>
      <c r="G8" s="2" t="s">
        <v>11</v>
      </c>
    </row>
    <row r="9" spans="1:7" ht="18.75" customHeight="1" x14ac:dyDescent="0.35">
      <c r="A9" s="29">
        <v>1</v>
      </c>
      <c r="B9" s="31" t="s">
        <v>15</v>
      </c>
      <c r="C9" s="10">
        <v>1200</v>
      </c>
      <c r="D9" s="39">
        <v>0.2</v>
      </c>
      <c r="E9" s="16">
        <f t="shared" ref="E9:E13" si="0">(D9*C9)*A9/1000</f>
        <v>0.24</v>
      </c>
      <c r="F9" s="1">
        <f t="shared" ref="F9:F22" si="1">E9*180</f>
        <v>43.199999999999996</v>
      </c>
      <c r="G9" s="2"/>
    </row>
    <row r="10" spans="1:7" ht="18.75" customHeight="1" x14ac:dyDescent="0.35">
      <c r="A10" s="29">
        <v>1</v>
      </c>
      <c r="B10" s="31" t="s">
        <v>13</v>
      </c>
      <c r="C10" s="10">
        <v>900</v>
      </c>
      <c r="D10" s="39">
        <v>0.1</v>
      </c>
      <c r="E10" s="16">
        <f t="shared" si="0"/>
        <v>0.09</v>
      </c>
      <c r="F10" s="1">
        <f t="shared" si="1"/>
        <v>16.2</v>
      </c>
      <c r="G10" s="2"/>
    </row>
    <row r="11" spans="1:7" ht="18.75" customHeight="1" x14ac:dyDescent="0.35">
      <c r="A11" s="29">
        <v>1</v>
      </c>
      <c r="B11" s="31" t="s">
        <v>16</v>
      </c>
      <c r="C11" s="10">
        <v>2400</v>
      </c>
      <c r="D11" s="39">
        <v>0.1</v>
      </c>
      <c r="E11" s="16">
        <f t="shared" si="0"/>
        <v>0.24</v>
      </c>
      <c r="F11" s="1">
        <f t="shared" si="1"/>
        <v>43.199999999999996</v>
      </c>
      <c r="G11" s="8"/>
    </row>
    <row r="12" spans="1:7" ht="18.75" customHeight="1" x14ac:dyDescent="0.35">
      <c r="A12" s="29">
        <v>0</v>
      </c>
      <c r="B12" s="35" t="s">
        <v>22</v>
      </c>
      <c r="C12" s="10">
        <v>2000</v>
      </c>
      <c r="D12" s="39">
        <v>0.5</v>
      </c>
      <c r="E12" s="16">
        <f t="shared" si="0"/>
        <v>0</v>
      </c>
      <c r="F12" s="1"/>
      <c r="G12" s="8" t="s">
        <v>25</v>
      </c>
    </row>
    <row r="13" spans="1:7" ht="18.75" customHeight="1" x14ac:dyDescent="0.35">
      <c r="A13" s="29">
        <v>4</v>
      </c>
      <c r="B13" s="31" t="s">
        <v>17</v>
      </c>
      <c r="C13" s="10">
        <v>10</v>
      </c>
      <c r="D13" s="39">
        <v>5</v>
      </c>
      <c r="E13" s="16">
        <f t="shared" si="0"/>
        <v>0.2</v>
      </c>
      <c r="F13" s="1">
        <f t="shared" si="1"/>
        <v>36</v>
      </c>
      <c r="G13" s="2"/>
    </row>
    <row r="14" spans="1:7" ht="18.75" customHeight="1" x14ac:dyDescent="0.35">
      <c r="A14" s="32"/>
      <c r="B14" s="31"/>
      <c r="C14" s="10"/>
      <c r="D14" s="39"/>
      <c r="E14" s="16"/>
      <c r="F14" s="1"/>
      <c r="G14" s="2"/>
    </row>
    <row r="15" spans="1:7" ht="18.75" customHeight="1" x14ac:dyDescent="0.35">
      <c r="A15" s="54" t="s">
        <v>24</v>
      </c>
      <c r="B15" s="55"/>
      <c r="C15" s="10"/>
      <c r="D15" s="39"/>
      <c r="E15" s="16"/>
      <c r="F15" s="4"/>
      <c r="G15" s="2"/>
    </row>
    <row r="16" spans="1:7" ht="18.75" customHeight="1" x14ac:dyDescent="0.35">
      <c r="A16" s="29">
        <v>0.5</v>
      </c>
      <c r="B16" s="31" t="s">
        <v>18</v>
      </c>
      <c r="C16" s="10">
        <v>650</v>
      </c>
      <c r="D16" s="39">
        <v>0.5</v>
      </c>
      <c r="E16" s="16">
        <f t="shared" ref="E16:E24" si="2">(D16*C16)*A16/1000</f>
        <v>0.16250000000000001</v>
      </c>
      <c r="F16" s="1">
        <f t="shared" si="1"/>
        <v>29.25</v>
      </c>
      <c r="G16" s="8" t="s">
        <v>26</v>
      </c>
    </row>
    <row r="17" spans="1:7" ht="18.75" customHeight="1" x14ac:dyDescent="0.35">
      <c r="A17" s="29">
        <v>1</v>
      </c>
      <c r="B17" s="52" t="s">
        <v>29</v>
      </c>
      <c r="C17" s="10">
        <v>1100</v>
      </c>
      <c r="D17" s="39">
        <v>1</v>
      </c>
      <c r="E17" s="16">
        <f t="shared" si="2"/>
        <v>1.1000000000000001</v>
      </c>
      <c r="F17" s="1">
        <f t="shared" si="1"/>
        <v>198.00000000000003</v>
      </c>
      <c r="G17" s="8" t="s">
        <v>26</v>
      </c>
    </row>
    <row r="18" spans="1:7" ht="18.75" customHeight="1" x14ac:dyDescent="0.35">
      <c r="A18" s="29">
        <v>4</v>
      </c>
      <c r="B18" s="31" t="s">
        <v>17</v>
      </c>
      <c r="C18" s="10">
        <v>6</v>
      </c>
      <c r="D18" s="39">
        <v>1.5</v>
      </c>
      <c r="E18" s="16">
        <f t="shared" si="2"/>
        <v>3.5999999999999997E-2</v>
      </c>
      <c r="F18" s="1">
        <f t="shared" si="1"/>
        <v>6.4799999999999995</v>
      </c>
      <c r="G18" s="2"/>
    </row>
    <row r="19" spans="1:7" ht="18.75" customHeight="1" x14ac:dyDescent="0.35">
      <c r="A19" s="54" t="s">
        <v>23</v>
      </c>
      <c r="B19" s="55"/>
      <c r="C19" s="10"/>
      <c r="D19" s="39"/>
      <c r="E19" s="16"/>
      <c r="F19" s="4"/>
      <c r="G19" s="2"/>
    </row>
    <row r="20" spans="1:7" ht="18.75" customHeight="1" x14ac:dyDescent="0.35">
      <c r="A20" s="29">
        <v>1</v>
      </c>
      <c r="B20" s="31" t="s">
        <v>19</v>
      </c>
      <c r="C20" s="10">
        <v>100</v>
      </c>
      <c r="D20" s="39">
        <v>4</v>
      </c>
      <c r="E20" s="16">
        <f t="shared" si="2"/>
        <v>0.4</v>
      </c>
      <c r="F20" s="1">
        <f t="shared" si="1"/>
        <v>72</v>
      </c>
      <c r="G20" s="2"/>
    </row>
    <row r="21" spans="1:7" ht="18.75" customHeight="1" x14ac:dyDescent="0.35">
      <c r="A21" s="29">
        <v>1</v>
      </c>
      <c r="B21" s="31" t="s">
        <v>20</v>
      </c>
      <c r="C21" s="10">
        <v>45</v>
      </c>
      <c r="D21" s="39">
        <v>4</v>
      </c>
      <c r="E21" s="16">
        <f t="shared" si="2"/>
        <v>0.18</v>
      </c>
      <c r="F21" s="1">
        <f t="shared" si="1"/>
        <v>32.4</v>
      </c>
      <c r="G21" s="2"/>
    </row>
    <row r="22" spans="1:7" ht="18.75" customHeight="1" x14ac:dyDescent="0.35">
      <c r="A22" s="29">
        <v>1</v>
      </c>
      <c r="B22" s="31" t="s">
        <v>12</v>
      </c>
      <c r="C22" s="10">
        <v>8</v>
      </c>
      <c r="D22" s="39">
        <v>24</v>
      </c>
      <c r="E22" s="16">
        <f t="shared" si="2"/>
        <v>0.192</v>
      </c>
      <c r="F22" s="1">
        <f t="shared" si="1"/>
        <v>34.56</v>
      </c>
      <c r="G22" s="2"/>
    </row>
    <row r="23" spans="1:7" ht="18.75" customHeight="1" x14ac:dyDescent="0.35">
      <c r="A23" s="33">
        <v>0</v>
      </c>
      <c r="B23" s="35" t="s">
        <v>27</v>
      </c>
      <c r="C23" s="10">
        <v>1250</v>
      </c>
      <c r="D23" s="39">
        <v>5</v>
      </c>
      <c r="E23" s="16">
        <f t="shared" si="2"/>
        <v>0</v>
      </c>
      <c r="F23" s="1"/>
      <c r="G23" s="8" t="s">
        <v>25</v>
      </c>
    </row>
    <row r="24" spans="1:7" ht="18.75" customHeight="1" x14ac:dyDescent="0.35">
      <c r="A24" s="33">
        <v>6</v>
      </c>
      <c r="B24" s="31" t="s">
        <v>17</v>
      </c>
      <c r="C24" s="10">
        <v>10</v>
      </c>
      <c r="D24" s="39">
        <v>4</v>
      </c>
      <c r="E24" s="16">
        <f t="shared" si="2"/>
        <v>0.24</v>
      </c>
      <c r="F24" s="1">
        <f>E24*180</f>
        <v>43.199999999999996</v>
      </c>
      <c r="G24" s="2"/>
    </row>
    <row r="25" spans="1:7" ht="18.75" customHeight="1" x14ac:dyDescent="0.35">
      <c r="A25" s="54" t="s">
        <v>21</v>
      </c>
      <c r="B25" s="55"/>
      <c r="C25" s="10"/>
      <c r="D25" s="39"/>
      <c r="E25" s="16"/>
      <c r="F25" s="4"/>
      <c r="G25" s="2"/>
    </row>
    <row r="26" spans="1:7" ht="18.75" customHeight="1" x14ac:dyDescent="0.35">
      <c r="A26" s="29">
        <v>2</v>
      </c>
      <c r="B26" s="31" t="s">
        <v>17</v>
      </c>
      <c r="C26" s="10">
        <v>10</v>
      </c>
      <c r="D26" s="39">
        <v>2</v>
      </c>
      <c r="E26" s="16">
        <f t="shared" ref="E26:E27" si="3">(D26*C26)*A26/1000</f>
        <v>0.04</v>
      </c>
      <c r="F26" s="1">
        <f t="shared" ref="F26:F27" si="4">E26*180</f>
        <v>7.2</v>
      </c>
      <c r="G26" s="2"/>
    </row>
    <row r="27" spans="1:7" ht="18.75" customHeight="1" x14ac:dyDescent="0.35">
      <c r="A27" s="29">
        <v>0</v>
      </c>
      <c r="B27" s="31" t="s">
        <v>17</v>
      </c>
      <c r="C27" s="10">
        <v>10</v>
      </c>
      <c r="D27" s="39">
        <v>2</v>
      </c>
      <c r="E27" s="16">
        <f t="shared" si="3"/>
        <v>0</v>
      </c>
      <c r="F27" s="1">
        <f t="shared" si="4"/>
        <v>0</v>
      </c>
      <c r="G27" s="2"/>
    </row>
    <row r="28" spans="1:7" ht="18.75" customHeight="1" thickBot="1" x14ac:dyDescent="0.4">
      <c r="A28" s="34"/>
      <c r="B28" s="31"/>
      <c r="C28" s="10"/>
      <c r="D28" s="39"/>
      <c r="E28" s="16"/>
      <c r="F28" s="1"/>
      <c r="G28" s="2"/>
    </row>
    <row r="29" spans="1:7" ht="33" customHeight="1" thickBot="1" x14ac:dyDescent="0.35">
      <c r="A29" s="12"/>
      <c r="B29" s="13" t="s">
        <v>39</v>
      </c>
      <c r="C29" s="36"/>
      <c r="D29" s="14"/>
      <c r="E29" s="17">
        <f>SUM(E6:E28)</f>
        <v>4.3705000000000007</v>
      </c>
      <c r="F29" s="15">
        <f>SUM(F6:F28)</f>
        <v>786.69</v>
      </c>
      <c r="G29" s="18" t="s">
        <v>41</v>
      </c>
    </row>
    <row r="30" spans="1:7" ht="20.399999999999999" customHeight="1" x14ac:dyDescent="0.3"/>
    <row r="31" spans="1:7" s="26" customFormat="1" ht="24.6" customHeight="1" x14ac:dyDescent="0.3">
      <c r="B31" s="41" t="s">
        <v>37</v>
      </c>
      <c r="C31" s="42">
        <v>24</v>
      </c>
      <c r="D31" s="27" t="s">
        <v>38</v>
      </c>
      <c r="E31" s="43">
        <f>(E29*1000)/C31</f>
        <v>182.10416666666671</v>
      </c>
      <c r="F31" s="27"/>
      <c r="G31" s="44" t="s">
        <v>40</v>
      </c>
    </row>
    <row r="33" spans="2:5" ht="18" x14ac:dyDescent="0.35">
      <c r="B33" s="75" t="s">
        <v>44</v>
      </c>
      <c r="E33" s="40"/>
    </row>
  </sheetData>
  <mergeCells count="11">
    <mergeCell ref="G3:G5"/>
    <mergeCell ref="B2:E2"/>
    <mergeCell ref="A3:A5"/>
    <mergeCell ref="B3:B5"/>
    <mergeCell ref="C3:C4"/>
    <mergeCell ref="D3:E3"/>
    <mergeCell ref="B1:E1"/>
    <mergeCell ref="A7:B7"/>
    <mergeCell ref="A15:B15"/>
    <mergeCell ref="A19:B19"/>
    <mergeCell ref="A25:B25"/>
  </mergeCells>
  <hyperlinks>
    <hyperlink ref="B33" r:id="rId1" display="https://www.photonik.solar/off-grid-load-table" xr:uid="{2D8ED5E4-F21E-4F17-9518-2C4C0621F4EE}"/>
  </hyperlinks>
  <pageMargins left="0.7" right="0.7" top="0.75" bottom="0.75" header="0.3" footer="0.3"/>
  <pageSetup paperSize="9" scale="58" orientation="landscape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7E1C2-8E13-482E-B57F-7AB447F6BDE5}">
  <sheetPr>
    <pageSetUpPr fitToPage="1"/>
  </sheetPr>
  <dimension ref="A1:G35"/>
  <sheetViews>
    <sheetView showGridLines="0" zoomScale="90" zoomScaleNormal="90" workbookViewId="0">
      <selection activeCell="J16" sqref="J16"/>
    </sheetView>
  </sheetViews>
  <sheetFormatPr defaultRowHeight="14.4" x14ac:dyDescent="0.3"/>
  <cols>
    <col min="1" max="1" width="19.44140625" customWidth="1"/>
    <col min="2" max="2" width="39.44140625" customWidth="1"/>
    <col min="3" max="3" width="17.21875" customWidth="1"/>
    <col min="4" max="4" width="18" customWidth="1"/>
    <col min="5" max="5" width="16.21875" customWidth="1"/>
    <col min="6" max="6" width="17.44140625" hidden="1" customWidth="1"/>
    <col min="7" max="7" width="22.77734375" customWidth="1"/>
  </cols>
  <sheetData>
    <row r="1" spans="1:7" ht="51" customHeight="1" x14ac:dyDescent="0.3">
      <c r="B1" s="69" t="s">
        <v>34</v>
      </c>
      <c r="C1" s="69"/>
      <c r="D1" s="69"/>
      <c r="E1" s="69"/>
    </row>
    <row r="2" spans="1:7" ht="42.75" customHeight="1" thickBot="1" x14ac:dyDescent="0.35">
      <c r="A2" s="6"/>
      <c r="B2" s="70" t="s">
        <v>31</v>
      </c>
      <c r="C2" s="70"/>
      <c r="D2" s="70"/>
      <c r="E2" s="70"/>
      <c r="F2" s="7"/>
      <c r="G2" s="50" t="s">
        <v>42</v>
      </c>
    </row>
    <row r="3" spans="1:7" ht="20.25" customHeight="1" x14ac:dyDescent="0.3">
      <c r="A3" s="71" t="s">
        <v>0</v>
      </c>
      <c r="B3" s="71" t="s">
        <v>1</v>
      </c>
      <c r="C3" s="72" t="s">
        <v>2</v>
      </c>
      <c r="D3" s="73" t="s">
        <v>43</v>
      </c>
      <c r="E3" s="74"/>
      <c r="F3" s="5" t="s">
        <v>3</v>
      </c>
      <c r="G3" s="64" t="s">
        <v>4</v>
      </c>
    </row>
    <row r="4" spans="1:7" ht="15" customHeight="1" x14ac:dyDescent="0.3">
      <c r="A4" s="71"/>
      <c r="B4" s="71"/>
      <c r="C4" s="72"/>
      <c r="D4" s="46" t="s">
        <v>28</v>
      </c>
      <c r="E4" s="46" t="s">
        <v>5</v>
      </c>
      <c r="F4" s="5" t="s">
        <v>6</v>
      </c>
      <c r="G4" s="65"/>
    </row>
    <row r="5" spans="1:7" ht="15" customHeight="1" x14ac:dyDescent="0.3">
      <c r="A5" s="71"/>
      <c r="B5" s="71"/>
      <c r="C5" s="5" t="s">
        <v>7</v>
      </c>
      <c r="D5" s="47" t="s">
        <v>8</v>
      </c>
      <c r="E5" s="47" t="s">
        <v>9</v>
      </c>
      <c r="F5" s="5" t="s">
        <v>10</v>
      </c>
      <c r="G5" s="66"/>
    </row>
    <row r="6" spans="1:7" ht="29.25" customHeight="1" x14ac:dyDescent="0.3">
      <c r="A6" s="38" t="s">
        <v>36</v>
      </c>
      <c r="C6" s="37" t="s">
        <v>32</v>
      </c>
      <c r="D6" s="11" t="s">
        <v>30</v>
      </c>
      <c r="E6" s="3"/>
      <c r="F6" s="4"/>
      <c r="G6" s="2"/>
    </row>
    <row r="7" spans="1:7" ht="18.75" customHeight="1" x14ac:dyDescent="0.35">
      <c r="A7" s="67" t="s">
        <v>14</v>
      </c>
      <c r="B7" s="68"/>
      <c r="C7" s="10"/>
      <c r="D7" s="45"/>
      <c r="E7" s="16"/>
      <c r="F7" s="4"/>
      <c r="G7" s="2"/>
    </row>
    <row r="8" spans="1:7" ht="18.75" customHeight="1" x14ac:dyDescent="0.35">
      <c r="A8" s="19">
        <v>1</v>
      </c>
      <c r="B8" s="20" t="s">
        <v>35</v>
      </c>
      <c r="C8" s="10">
        <v>125</v>
      </c>
      <c r="D8" s="45">
        <v>24</v>
      </c>
      <c r="E8" s="16">
        <f>((D8-14)*C8)*A8/1000</f>
        <v>1.25</v>
      </c>
      <c r="F8" s="1">
        <f>E8*180</f>
        <v>225</v>
      </c>
      <c r="G8" s="2" t="s">
        <v>11</v>
      </c>
    </row>
    <row r="9" spans="1:7" ht="18.75" customHeight="1" x14ac:dyDescent="0.35">
      <c r="A9" s="19">
        <v>1</v>
      </c>
      <c r="B9" s="21" t="s">
        <v>15</v>
      </c>
      <c r="C9" s="10">
        <v>1200</v>
      </c>
      <c r="D9" s="45">
        <v>0.2</v>
      </c>
      <c r="E9" s="16">
        <f t="shared" ref="E9:E13" si="0">(D9*C9)*A9/1000</f>
        <v>0.24</v>
      </c>
      <c r="F9" s="1">
        <f t="shared" ref="F9:F22" si="1">E9*180</f>
        <v>43.199999999999996</v>
      </c>
      <c r="G9" s="2"/>
    </row>
    <row r="10" spans="1:7" ht="18.75" customHeight="1" x14ac:dyDescent="0.35">
      <c r="A10" s="19">
        <v>1</v>
      </c>
      <c r="B10" s="21" t="s">
        <v>13</v>
      </c>
      <c r="C10" s="10">
        <v>900</v>
      </c>
      <c r="D10" s="45">
        <v>0.1</v>
      </c>
      <c r="E10" s="16">
        <f t="shared" si="0"/>
        <v>0.09</v>
      </c>
      <c r="F10" s="1">
        <f t="shared" si="1"/>
        <v>16.2</v>
      </c>
      <c r="G10" s="2"/>
    </row>
    <row r="11" spans="1:7" ht="18.75" customHeight="1" x14ac:dyDescent="0.35">
      <c r="A11" s="19">
        <v>1</v>
      </c>
      <c r="B11" s="21" t="s">
        <v>16</v>
      </c>
      <c r="C11" s="10">
        <v>2400</v>
      </c>
      <c r="D11" s="45">
        <v>0.1</v>
      </c>
      <c r="E11" s="16">
        <f t="shared" si="0"/>
        <v>0.24</v>
      </c>
      <c r="F11" s="1">
        <f t="shared" si="1"/>
        <v>43.199999999999996</v>
      </c>
      <c r="G11" s="8"/>
    </row>
    <row r="12" spans="1:7" ht="18.75" customHeight="1" x14ac:dyDescent="0.35">
      <c r="A12" s="19">
        <v>0</v>
      </c>
      <c r="B12" s="25" t="s">
        <v>22</v>
      </c>
      <c r="C12" s="10">
        <v>2000</v>
      </c>
      <c r="D12" s="45">
        <v>0.5</v>
      </c>
      <c r="E12" s="16">
        <f t="shared" si="0"/>
        <v>0</v>
      </c>
      <c r="F12" s="1"/>
      <c r="G12" s="8" t="s">
        <v>25</v>
      </c>
    </row>
    <row r="13" spans="1:7" ht="18.75" customHeight="1" x14ac:dyDescent="0.35">
      <c r="A13" s="19">
        <v>4</v>
      </c>
      <c r="B13" s="21" t="s">
        <v>17</v>
      </c>
      <c r="C13" s="10">
        <v>10</v>
      </c>
      <c r="D13" s="45">
        <v>5</v>
      </c>
      <c r="E13" s="16">
        <f t="shared" si="0"/>
        <v>0.2</v>
      </c>
      <c r="F13" s="1">
        <f t="shared" si="1"/>
        <v>36</v>
      </c>
      <c r="G13" s="2"/>
    </row>
    <row r="14" spans="1:7" ht="18.75" customHeight="1" x14ac:dyDescent="0.35">
      <c r="A14" s="22"/>
      <c r="B14" s="21"/>
      <c r="C14" s="10"/>
      <c r="D14" s="45"/>
      <c r="E14" s="16"/>
      <c r="F14" s="1"/>
      <c r="G14" s="2"/>
    </row>
    <row r="15" spans="1:7" ht="18.75" customHeight="1" x14ac:dyDescent="0.35">
      <c r="A15" s="67" t="s">
        <v>24</v>
      </c>
      <c r="B15" s="68"/>
      <c r="C15" s="10"/>
      <c r="D15" s="45"/>
      <c r="E15" s="16"/>
      <c r="F15" s="4"/>
      <c r="G15" s="2"/>
    </row>
    <row r="16" spans="1:7" ht="18.75" customHeight="1" x14ac:dyDescent="0.35">
      <c r="A16" s="19">
        <v>1</v>
      </c>
      <c r="B16" s="21" t="s">
        <v>18</v>
      </c>
      <c r="C16" s="10">
        <v>650</v>
      </c>
      <c r="D16" s="45">
        <v>0.5</v>
      </c>
      <c r="E16" s="16">
        <f t="shared" ref="E16:E24" si="2">(D16*C16)*A16/1000</f>
        <v>0.32500000000000001</v>
      </c>
      <c r="F16" s="1">
        <f t="shared" si="1"/>
        <v>58.5</v>
      </c>
      <c r="G16" s="8" t="s">
        <v>26</v>
      </c>
    </row>
    <row r="17" spans="1:7" ht="18.75" customHeight="1" x14ac:dyDescent="0.35">
      <c r="A17" s="19">
        <v>1</v>
      </c>
      <c r="B17" s="51" t="s">
        <v>29</v>
      </c>
      <c r="C17" s="10">
        <v>1100</v>
      </c>
      <c r="D17" s="45">
        <v>1.5</v>
      </c>
      <c r="E17" s="16">
        <f t="shared" si="2"/>
        <v>1.65</v>
      </c>
      <c r="F17" s="1">
        <f t="shared" si="1"/>
        <v>297</v>
      </c>
      <c r="G17" s="8" t="s">
        <v>26</v>
      </c>
    </row>
    <row r="18" spans="1:7" ht="18.75" customHeight="1" x14ac:dyDescent="0.35">
      <c r="A18" s="19">
        <v>4</v>
      </c>
      <c r="B18" s="21" t="s">
        <v>17</v>
      </c>
      <c r="C18" s="10">
        <v>6</v>
      </c>
      <c r="D18" s="45">
        <v>1.5</v>
      </c>
      <c r="E18" s="16">
        <f t="shared" si="2"/>
        <v>3.5999999999999997E-2</v>
      </c>
      <c r="F18" s="1">
        <f t="shared" si="1"/>
        <v>6.4799999999999995</v>
      </c>
      <c r="G18" s="2"/>
    </row>
    <row r="19" spans="1:7" ht="18.75" customHeight="1" x14ac:dyDescent="0.35">
      <c r="A19" s="67" t="s">
        <v>23</v>
      </c>
      <c r="B19" s="68"/>
      <c r="C19" s="10"/>
      <c r="D19" s="45"/>
      <c r="E19" s="16"/>
      <c r="F19" s="4"/>
      <c r="G19" s="2"/>
    </row>
    <row r="20" spans="1:7" ht="18.75" customHeight="1" x14ac:dyDescent="0.35">
      <c r="A20" s="19">
        <v>1</v>
      </c>
      <c r="B20" s="21" t="s">
        <v>19</v>
      </c>
      <c r="C20" s="10">
        <v>100</v>
      </c>
      <c r="D20" s="45">
        <v>4</v>
      </c>
      <c r="E20" s="16">
        <f t="shared" si="2"/>
        <v>0.4</v>
      </c>
      <c r="F20" s="1">
        <f t="shared" si="1"/>
        <v>72</v>
      </c>
      <c r="G20" s="2"/>
    </row>
    <row r="21" spans="1:7" ht="18.75" customHeight="1" x14ac:dyDescent="0.35">
      <c r="A21" s="19">
        <v>1</v>
      </c>
      <c r="B21" s="21" t="s">
        <v>20</v>
      </c>
      <c r="C21" s="10">
        <v>45</v>
      </c>
      <c r="D21" s="45">
        <v>4</v>
      </c>
      <c r="E21" s="16">
        <f t="shared" si="2"/>
        <v>0.18</v>
      </c>
      <c r="F21" s="1">
        <f t="shared" si="1"/>
        <v>32.4</v>
      </c>
      <c r="G21" s="2"/>
    </row>
    <row r="22" spans="1:7" ht="18.75" customHeight="1" x14ac:dyDescent="0.35">
      <c r="A22" s="19">
        <v>1</v>
      </c>
      <c r="B22" s="21" t="s">
        <v>12</v>
      </c>
      <c r="C22" s="10">
        <v>8</v>
      </c>
      <c r="D22" s="45">
        <v>24</v>
      </c>
      <c r="E22" s="16">
        <f t="shared" si="2"/>
        <v>0.192</v>
      </c>
      <c r="F22" s="1">
        <f t="shared" si="1"/>
        <v>34.56</v>
      </c>
      <c r="G22" s="2"/>
    </row>
    <row r="23" spans="1:7" ht="18.75" customHeight="1" x14ac:dyDescent="0.35">
      <c r="A23" s="23">
        <v>0</v>
      </c>
      <c r="B23" s="25" t="s">
        <v>27</v>
      </c>
      <c r="C23" s="10">
        <v>1250</v>
      </c>
      <c r="D23" s="45">
        <v>3</v>
      </c>
      <c r="E23" s="16">
        <f t="shared" si="2"/>
        <v>0</v>
      </c>
      <c r="F23" s="1"/>
      <c r="G23" s="8" t="s">
        <v>25</v>
      </c>
    </row>
    <row r="24" spans="1:7" ht="18.75" customHeight="1" x14ac:dyDescent="0.35">
      <c r="A24" s="23">
        <v>6</v>
      </c>
      <c r="B24" s="21" t="s">
        <v>17</v>
      </c>
      <c r="C24" s="10">
        <v>10</v>
      </c>
      <c r="D24" s="45">
        <v>4</v>
      </c>
      <c r="E24" s="16">
        <f t="shared" si="2"/>
        <v>0.24</v>
      </c>
      <c r="F24" s="1">
        <f>E24*180</f>
        <v>43.199999999999996</v>
      </c>
      <c r="G24" s="2"/>
    </row>
    <row r="25" spans="1:7" ht="18.75" customHeight="1" x14ac:dyDescent="0.35">
      <c r="A25" s="67" t="s">
        <v>21</v>
      </c>
      <c r="B25" s="68"/>
      <c r="C25" s="10"/>
      <c r="D25" s="45"/>
      <c r="E25" s="16"/>
      <c r="F25" s="4"/>
      <c r="G25" s="2"/>
    </row>
    <row r="26" spans="1:7" ht="18.75" customHeight="1" x14ac:dyDescent="0.35">
      <c r="A26" s="19">
        <v>2</v>
      </c>
      <c r="B26" s="21" t="s">
        <v>17</v>
      </c>
      <c r="C26" s="10">
        <v>10</v>
      </c>
      <c r="D26" s="45">
        <v>2</v>
      </c>
      <c r="E26" s="16">
        <f t="shared" ref="E26:E27" si="3">(D26*C26)*A26/1000</f>
        <v>0.04</v>
      </c>
      <c r="F26" s="1">
        <f t="shared" ref="F26:F27" si="4">E26*180</f>
        <v>7.2</v>
      </c>
      <c r="G26" s="2"/>
    </row>
    <row r="27" spans="1:7" ht="18.75" customHeight="1" x14ac:dyDescent="0.35">
      <c r="A27" s="19">
        <v>0</v>
      </c>
      <c r="B27" s="21" t="s">
        <v>17</v>
      </c>
      <c r="C27" s="10">
        <v>10</v>
      </c>
      <c r="D27" s="45">
        <v>2</v>
      </c>
      <c r="E27" s="16">
        <f t="shared" si="3"/>
        <v>0</v>
      </c>
      <c r="F27" s="1">
        <f t="shared" si="4"/>
        <v>0</v>
      </c>
      <c r="G27" s="2"/>
    </row>
    <row r="28" spans="1:7" ht="18.75" customHeight="1" thickBot="1" x14ac:dyDescent="0.4">
      <c r="A28" s="24"/>
      <c r="B28" s="21"/>
      <c r="C28" s="10"/>
      <c r="D28" s="45"/>
      <c r="E28" s="16"/>
      <c r="F28" s="1"/>
      <c r="G28" s="2"/>
    </row>
    <row r="29" spans="1:7" ht="33" customHeight="1" thickBot="1" x14ac:dyDescent="0.35">
      <c r="A29" s="12"/>
      <c r="B29" s="13" t="s">
        <v>39</v>
      </c>
      <c r="C29" s="36"/>
      <c r="D29" s="14"/>
      <c r="E29" s="17">
        <f>SUM(E6:E28)</f>
        <v>5.0830000000000002</v>
      </c>
      <c r="F29" s="15">
        <f>SUM(F6:F28)</f>
        <v>914.94</v>
      </c>
      <c r="G29" s="18" t="s">
        <v>41</v>
      </c>
    </row>
    <row r="30" spans="1:7" ht="20.399999999999999" customHeight="1" x14ac:dyDescent="0.3"/>
    <row r="31" spans="1:7" s="26" customFormat="1" ht="24.6" customHeight="1" x14ac:dyDescent="0.3">
      <c r="B31" s="41" t="s">
        <v>37</v>
      </c>
      <c r="C31" s="42">
        <v>24</v>
      </c>
      <c r="D31" s="27" t="s">
        <v>38</v>
      </c>
      <c r="E31" s="43">
        <f>(E29*1000)/C31</f>
        <v>211.79166666666666</v>
      </c>
      <c r="F31" s="27"/>
      <c r="G31" s="44" t="s">
        <v>40</v>
      </c>
    </row>
    <row r="35" spans="5:5" x14ac:dyDescent="0.3">
      <c r="E35" s="40"/>
    </row>
  </sheetData>
  <mergeCells count="11">
    <mergeCell ref="B1:E1"/>
    <mergeCell ref="B2:E2"/>
    <mergeCell ref="A3:A5"/>
    <mergeCell ref="B3:B5"/>
    <mergeCell ref="C3:C4"/>
    <mergeCell ref="D3:E3"/>
    <mergeCell ref="G3:G5"/>
    <mergeCell ref="A7:B7"/>
    <mergeCell ref="A15:B15"/>
    <mergeCell ref="A19:B19"/>
    <mergeCell ref="A25:B25"/>
  </mergeCells>
  <pageMargins left="0.7" right="0.7" top="0.75" bottom="0.75" header="0.3" footer="0.3"/>
  <pageSetup paperSize="9" scale="58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Load table - Winter</vt:lpstr>
      <vt:lpstr>Load table - Summer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Sparky</dc:creator>
  <cp:lastModifiedBy>Jason Svarc</cp:lastModifiedBy>
  <cp:lastPrinted>2015-11-23T10:34:25Z</cp:lastPrinted>
  <dcterms:created xsi:type="dcterms:W3CDTF">2014-08-03T13:39:12Z</dcterms:created>
  <dcterms:modified xsi:type="dcterms:W3CDTF">2023-12-06T10:45:52Z</dcterms:modified>
</cp:coreProperties>
</file>